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95" windowHeight="12105"/>
  </bookViews>
  <sheets>
    <sheet name="후원금사용내역" sheetId="4" r:id="rId1"/>
  </sheets>
  <calcPr calcId="125725"/>
</workbook>
</file>

<file path=xl/calcChain.xml><?xml version="1.0" encoding="utf-8"?>
<calcChain xmlns="http://schemas.openxmlformats.org/spreadsheetml/2006/main">
  <c r="I29" i="4"/>
  <c r="I31" s="1"/>
  <c r="H36"/>
  <c r="H29"/>
  <c r="H31" s="1"/>
  <c r="C37"/>
  <c r="H37" l="1"/>
  <c r="H32"/>
  <c r="H30" l="1"/>
  <c r="I30"/>
</calcChain>
</file>

<file path=xl/sharedStrings.xml><?xml version="1.0" encoding="utf-8"?>
<sst xmlns="http://schemas.openxmlformats.org/spreadsheetml/2006/main" count="58" uniqueCount="55">
  <si>
    <t>과목</t>
    <phoneticPr fontId="2" type="noConversion"/>
  </si>
  <si>
    <t>금액</t>
    <phoneticPr fontId="2" type="noConversion"/>
  </si>
  <si>
    <t>비고</t>
    <phoneticPr fontId="2" type="noConversion"/>
  </si>
  <si>
    <t>사무비</t>
    <phoneticPr fontId="2" type="noConversion"/>
  </si>
  <si>
    <t>인건비</t>
    <phoneticPr fontId="2" type="noConversion"/>
  </si>
  <si>
    <t>제수당</t>
    <phoneticPr fontId="2" type="noConversion"/>
  </si>
  <si>
    <t>직접비</t>
    <phoneticPr fontId="2" type="noConversion"/>
  </si>
  <si>
    <t>간접비</t>
    <phoneticPr fontId="2" type="noConversion"/>
  </si>
  <si>
    <t>기타후생경비</t>
    <phoneticPr fontId="2" type="noConversion"/>
  </si>
  <si>
    <t>운영비</t>
    <phoneticPr fontId="2" type="noConversion"/>
  </si>
  <si>
    <t>여비</t>
    <phoneticPr fontId="2" type="noConversion"/>
  </si>
  <si>
    <t>공공요금</t>
    <phoneticPr fontId="2" type="noConversion"/>
  </si>
  <si>
    <t>차량비</t>
    <phoneticPr fontId="2" type="noConversion"/>
  </si>
  <si>
    <t>재산조성비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</si>
  <si>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</si>
  <si>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</si>
  <si>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</si>
  <si>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</si>
  <si>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수용기관경비</t>
    <phoneticPr fontId="2" type="noConversion"/>
  </si>
  <si>
    <t>의료비</t>
    <phoneticPr fontId="2" type="noConversion"/>
  </si>
  <si>
    <t>연료비</t>
    <phoneticPr fontId="2" type="noConversion"/>
  </si>
  <si>
    <t>사회심리재활사업비</t>
    <phoneticPr fontId="2" type="noConversion"/>
  </si>
  <si>
    <r>
      <t>세출비율(직(간)접비 세출합계/</t>
    </r>
    <r>
      <rPr>
        <sz val="11"/>
        <color rgb="FFFF0000"/>
        <rFont val="맑은 고딕"/>
        <family val="3"/>
        <charset val="129"/>
        <scheme val="minor"/>
      </rPr>
      <t>세출</t>
    </r>
    <r>
      <rPr>
        <sz val="11"/>
        <color theme="1"/>
        <rFont val="맑은 고딕"/>
        <family val="2"/>
        <charset val="129"/>
        <scheme val="minor"/>
      </rPr>
      <t>총액%)</t>
    </r>
    <phoneticPr fontId="2" type="noConversion"/>
  </si>
  <si>
    <r>
      <t>세출비율(직(간)접비 세출합계/</t>
    </r>
    <r>
      <rPr>
        <sz val="11"/>
        <color rgb="FFFF0000"/>
        <rFont val="맑은 고딕"/>
        <family val="3"/>
        <charset val="129"/>
        <scheme val="minor"/>
      </rPr>
      <t>세입</t>
    </r>
    <r>
      <rPr>
        <sz val="11"/>
        <color theme="1"/>
        <rFont val="맑은 고딕"/>
        <family val="2"/>
        <charset val="129"/>
        <scheme val="minor"/>
      </rPr>
      <t>총액%)</t>
    </r>
    <phoneticPr fontId="2" type="noConversion"/>
  </si>
  <si>
    <t>일용잡금</t>
    <phoneticPr fontId="2" type="noConversion"/>
  </si>
  <si>
    <t>기타운영비</t>
    <phoneticPr fontId="2" type="noConversion"/>
  </si>
  <si>
    <t>기관운영비</t>
    <phoneticPr fontId="2" type="noConversion"/>
  </si>
  <si>
    <t>기준 2016년 12월 31일</t>
    <phoneticPr fontId="2" type="noConversion"/>
  </si>
  <si>
    <t>교육재활사업비</t>
    <phoneticPr fontId="2" type="noConversion"/>
  </si>
  <si>
    <t>회의비</t>
    <phoneticPr fontId="2" type="noConversion"/>
  </si>
  <si>
    <t>생계비</t>
    <phoneticPr fontId="2" type="noConversion"/>
  </si>
  <si>
    <t>직책보조비</t>
    <phoneticPr fontId="2" type="noConversion"/>
  </si>
  <si>
    <t>수용비 및 수수료</t>
    <phoneticPr fontId="2" type="noConversion"/>
  </si>
  <si>
    <t>자원봉사활동비</t>
    <phoneticPr fontId="2" type="noConversion"/>
  </si>
  <si>
    <t>자립체험프로그램사업비</t>
    <phoneticPr fontId="2" type="noConversion"/>
  </si>
  <si>
    <t>제세공과금</t>
    <phoneticPr fontId="2" type="noConversion"/>
  </si>
  <si>
    <t>기타프로그램사업비</t>
    <phoneticPr fontId="2" type="noConversion"/>
  </si>
  <si>
    <t>입소자개별프로그램사업비</t>
  </si>
  <si>
    <t>자립체험프로그램사업비</t>
    <phoneticPr fontId="2" type="noConversion"/>
  </si>
  <si>
    <t>합                      계</t>
    <phoneticPr fontId="2" type="noConversion"/>
  </si>
  <si>
    <t>사업비</t>
    <phoneticPr fontId="2" type="noConversion"/>
  </si>
  <si>
    <t>사업비</t>
    <phoneticPr fontId="2" type="noConversion"/>
  </si>
  <si>
    <t>사회심리재활사업비</t>
    <phoneticPr fontId="2" type="noConversion"/>
  </si>
  <si>
    <t>합                      계</t>
    <phoneticPr fontId="2" type="noConversion"/>
  </si>
  <si>
    <t>세           출</t>
    <phoneticPr fontId="2" type="noConversion"/>
  </si>
  <si>
    <t>세          입</t>
    <phoneticPr fontId="2" type="noConversion"/>
  </si>
  <si>
    <t>비저정후원금 지출합계</t>
    <phoneticPr fontId="2" type="noConversion"/>
  </si>
  <si>
    <t>후원금지출  총합계</t>
    <phoneticPr fontId="2" type="noConversion"/>
  </si>
  <si>
    <t>후
원
금
수
입</t>
    <phoneticPr fontId="2" type="noConversion"/>
  </si>
  <si>
    <t>비
지
정
후
원
금</t>
    <phoneticPr fontId="2" type="noConversion"/>
  </si>
  <si>
    <t>지정
후원금</t>
    <phoneticPr fontId="2" type="noConversion"/>
  </si>
  <si>
    <t>후원금수입 총합계</t>
    <phoneticPr fontId="2" type="noConversion"/>
  </si>
  <si>
    <t>업무
추진비</t>
    <phoneticPr fontId="2" type="noConversion"/>
  </si>
  <si>
    <t>과목                           (직접비/간접비)</t>
    <phoneticPr fontId="2" type="noConversion"/>
  </si>
  <si>
    <t>2016년도 색동원 시설 후원금 사용내역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</si>
</sst>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1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2" xfId="0" applyBorder="1">
      <alignment vertical="center"/>
    </xf>
    <xf numFmtId="41" fontId="0" fillId="0" borderId="22" xfId="1" applyFon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0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>
      <alignment vertical="center"/>
    </xf>
    <xf numFmtId="41" fontId="0" fillId="0" borderId="16" xfId="1" applyFont="1" applyBorder="1">
      <alignment vertical="center"/>
    </xf>
    <xf numFmtId="41" fontId="0" fillId="0" borderId="10" xfId="1" applyFont="1" applyBorder="1" applyAlignment="1">
      <alignment vertical="center"/>
    </xf>
    <xf numFmtId="41" fontId="0" fillId="0" borderId="10" xfId="1" applyFont="1" applyBorder="1">
      <alignment vertical="center"/>
    </xf>
    <xf numFmtId="41" fontId="0" fillId="0" borderId="10" xfId="1" applyFont="1" applyBorder="1" applyAlignment="1">
      <alignment horizontal="center" vertical="center"/>
    </xf>
    <xf numFmtId="41" fontId="0" fillId="0" borderId="20" xfId="1" applyFont="1" applyBorder="1" applyAlignment="1">
      <alignment horizontal="center" vertical="center"/>
    </xf>
    <xf numFmtId="9" fontId="0" fillId="0" borderId="20" xfId="1" applyNumberFormat="1" applyFont="1" applyBorder="1" applyAlignment="1">
      <alignment horizontal="center" vertical="center"/>
    </xf>
    <xf numFmtId="9" fontId="0" fillId="0" borderId="36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0" fillId="0" borderId="34" xfId="1" applyFont="1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1" fontId="0" fillId="0" borderId="33" xfId="1" applyFont="1" applyBorder="1" applyAlignment="1">
      <alignment horizontal="center" vertical="center"/>
    </xf>
    <xf numFmtId="41" fontId="0" fillId="0" borderId="13" xfId="1" applyFont="1" applyBorder="1" applyAlignment="1">
      <alignment horizontal="center" vertical="center"/>
    </xf>
    <xf numFmtId="41" fontId="0" fillId="0" borderId="15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1" fontId="0" fillId="0" borderId="40" xfId="1" applyFont="1" applyBorder="1" applyAlignment="1">
      <alignment horizontal="center" vertical="center"/>
    </xf>
    <xf numFmtId="41" fontId="0" fillId="0" borderId="38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1" fontId="0" fillId="0" borderId="23" xfId="1" applyFont="1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41" fontId="0" fillId="0" borderId="41" xfId="1" applyFont="1" applyBorder="1">
      <alignment vertical="center"/>
    </xf>
    <xf numFmtId="41" fontId="0" fillId="0" borderId="41" xfId="1" applyFont="1" applyBorder="1" applyAlignment="1">
      <alignment horizontal="center" vertical="center"/>
    </xf>
    <xf numFmtId="9" fontId="0" fillId="0" borderId="41" xfId="1" applyNumberFormat="1" applyFont="1" applyBorder="1" applyAlignment="1">
      <alignment horizontal="center" vertical="center"/>
    </xf>
    <xf numFmtId="9" fontId="0" fillId="0" borderId="42" xfId="1" applyNumberFormat="1" applyFont="1" applyBorder="1" applyAlignment="1">
      <alignment horizontal="center" vertical="center"/>
    </xf>
    <xf numFmtId="41" fontId="0" fillId="0" borderId="42" xfId="1" applyFont="1" applyBorder="1" applyAlignment="1">
      <alignment vertical="center"/>
    </xf>
    <xf numFmtId="41" fontId="0" fillId="0" borderId="43" xfId="1" applyFont="1" applyBorder="1">
      <alignment vertical="center"/>
    </xf>
    <xf numFmtId="41" fontId="0" fillId="0" borderId="44" xfId="1" applyFont="1" applyBorder="1">
      <alignment vertical="center"/>
    </xf>
    <xf numFmtId="41" fontId="0" fillId="0" borderId="45" xfId="1" applyFont="1" applyBorder="1">
      <alignment vertical="center"/>
    </xf>
    <xf numFmtId="0" fontId="0" fillId="0" borderId="43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>
      <selection activeCell="I45" sqref="I45"/>
    </sheetView>
  </sheetViews>
  <sheetFormatPr defaultRowHeight="16.5"/>
  <cols>
    <col min="1" max="1" width="7.875" customWidth="1"/>
    <col min="2" max="2" width="7.125" bestFit="1" customWidth="1"/>
    <col min="3" max="3" width="13.5" style="1" customWidth="1"/>
    <col min="4" max="4" width="8.25" customWidth="1"/>
    <col min="5" max="5" width="11.25" customWidth="1"/>
    <col min="7" max="7" width="37.625" customWidth="1"/>
    <col min="8" max="8" width="12.75" style="1" customWidth="1"/>
    <col min="9" max="9" width="11.875" style="1" customWidth="1"/>
  </cols>
  <sheetData>
    <row r="1" spans="1:9" ht="28.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20.100000000000001" customHeight="1" thickBot="1">
      <c r="A2" t="s">
        <v>27</v>
      </c>
    </row>
    <row r="3" spans="1:9" ht="20.100000000000001" customHeight="1">
      <c r="A3" s="61" t="s">
        <v>45</v>
      </c>
      <c r="B3" s="62"/>
      <c r="C3" s="62"/>
      <c r="D3" s="63"/>
      <c r="E3" s="65" t="s">
        <v>44</v>
      </c>
      <c r="F3" s="66"/>
      <c r="G3" s="66"/>
      <c r="H3" s="66"/>
      <c r="I3" s="77"/>
    </row>
    <row r="4" spans="1:9" ht="20.100000000000001" customHeight="1" thickBot="1">
      <c r="A4" s="64" t="s">
        <v>0</v>
      </c>
      <c r="B4" s="24"/>
      <c r="C4" s="13" t="s">
        <v>1</v>
      </c>
      <c r="D4" s="14" t="s">
        <v>2</v>
      </c>
      <c r="E4" s="64" t="s">
        <v>53</v>
      </c>
      <c r="F4" s="24"/>
      <c r="G4" s="24"/>
      <c r="H4" s="19" t="s">
        <v>6</v>
      </c>
      <c r="I4" s="67" t="s">
        <v>7</v>
      </c>
    </row>
    <row r="5" spans="1:9" ht="20.100000000000001" customHeight="1">
      <c r="A5" s="25" t="s">
        <v>48</v>
      </c>
      <c r="B5" s="25" t="s">
        <v>49</v>
      </c>
      <c r="C5" s="42">
        <v>13515510</v>
      </c>
      <c r="D5" s="33"/>
      <c r="E5" s="36" t="s">
        <v>3</v>
      </c>
      <c r="F5" s="38" t="s">
        <v>4</v>
      </c>
      <c r="G5" s="8" t="s">
        <v>5</v>
      </c>
      <c r="H5" s="7">
        <v>180000</v>
      </c>
      <c r="I5" s="68"/>
    </row>
    <row r="6" spans="1:9" ht="20.100000000000001" customHeight="1">
      <c r="A6" s="26"/>
      <c r="B6" s="26"/>
      <c r="C6" s="43"/>
      <c r="D6" s="34"/>
      <c r="E6" s="37"/>
      <c r="F6" s="39"/>
      <c r="G6" s="2" t="s">
        <v>24</v>
      </c>
      <c r="H6" s="3"/>
      <c r="I6" s="69"/>
    </row>
    <row r="7" spans="1:9" ht="20.100000000000001" customHeight="1">
      <c r="A7" s="26"/>
      <c r="B7" s="26"/>
      <c r="C7" s="43"/>
      <c r="D7" s="34"/>
      <c r="E7" s="37"/>
      <c r="F7" s="39"/>
      <c r="G7" s="2" t="s">
        <v>8</v>
      </c>
      <c r="H7" s="3"/>
      <c r="I7" s="69"/>
    </row>
    <row r="8" spans="1:9" ht="20.100000000000001" customHeight="1">
      <c r="A8" s="26"/>
      <c r="B8" s="26"/>
      <c r="C8" s="43"/>
      <c r="D8" s="34"/>
      <c r="E8" s="37"/>
      <c r="F8" s="40" t="s">
        <v>52</v>
      </c>
      <c r="G8" s="11" t="s">
        <v>26</v>
      </c>
      <c r="H8" s="7"/>
      <c r="I8" s="70">
        <v>96000</v>
      </c>
    </row>
    <row r="9" spans="1:9" ht="20.100000000000001" customHeight="1">
      <c r="A9" s="26"/>
      <c r="B9" s="26"/>
      <c r="C9" s="43"/>
      <c r="D9" s="34"/>
      <c r="E9" s="37"/>
      <c r="F9" s="39"/>
      <c r="G9" s="12" t="s">
        <v>31</v>
      </c>
      <c r="H9" s="3"/>
      <c r="I9" s="69"/>
    </row>
    <row r="10" spans="1:9" ht="20.100000000000001" customHeight="1">
      <c r="A10" s="26"/>
      <c r="B10" s="26"/>
      <c r="C10" s="43"/>
      <c r="D10" s="34"/>
      <c r="E10" s="37"/>
      <c r="F10" s="39"/>
      <c r="G10" s="12" t="s">
        <v>29</v>
      </c>
      <c r="H10" s="3"/>
      <c r="I10" s="69"/>
    </row>
    <row r="11" spans="1:9" ht="20.100000000000001" customHeight="1">
      <c r="A11" s="26"/>
      <c r="B11" s="26"/>
      <c r="C11" s="43"/>
      <c r="D11" s="34"/>
      <c r="E11" s="37"/>
      <c r="F11" s="39" t="s">
        <v>9</v>
      </c>
      <c r="G11" s="2" t="s">
        <v>11</v>
      </c>
      <c r="H11" s="3">
        <v>15080</v>
      </c>
      <c r="I11" s="69"/>
    </row>
    <row r="12" spans="1:9" ht="20.100000000000001" customHeight="1">
      <c r="A12" s="26"/>
      <c r="B12" s="26"/>
      <c r="C12" s="43"/>
      <c r="D12" s="34"/>
      <c r="E12" s="37"/>
      <c r="F12" s="39"/>
      <c r="G12" s="2" t="s">
        <v>12</v>
      </c>
      <c r="H12" s="3">
        <v>88000</v>
      </c>
      <c r="I12" s="69"/>
    </row>
    <row r="13" spans="1:9" ht="20.100000000000001" customHeight="1">
      <c r="A13" s="26"/>
      <c r="B13" s="26"/>
      <c r="C13" s="43"/>
      <c r="D13" s="34"/>
      <c r="E13" s="37"/>
      <c r="F13" s="39"/>
      <c r="G13" s="2" t="s">
        <v>20</v>
      </c>
      <c r="H13" s="3">
        <v>0</v>
      </c>
      <c r="I13" s="69"/>
    </row>
    <row r="14" spans="1:9" ht="20.100000000000001" customHeight="1">
      <c r="A14" s="26"/>
      <c r="B14" s="26"/>
      <c r="C14" s="43"/>
      <c r="D14" s="34"/>
      <c r="E14" s="37"/>
      <c r="F14" s="39"/>
      <c r="G14" s="2" t="s">
        <v>10</v>
      </c>
      <c r="H14" s="3">
        <v>130000</v>
      </c>
      <c r="I14" s="69"/>
    </row>
    <row r="15" spans="1:9" ht="20.100000000000001" customHeight="1">
      <c r="A15" s="26"/>
      <c r="B15" s="26"/>
      <c r="C15" s="43"/>
      <c r="D15" s="34"/>
      <c r="E15" s="37"/>
      <c r="F15" s="39"/>
      <c r="G15" s="2" t="s">
        <v>32</v>
      </c>
      <c r="H15" s="3">
        <v>910235</v>
      </c>
      <c r="I15" s="69"/>
    </row>
    <row r="16" spans="1:9" ht="20.100000000000001" customHeight="1">
      <c r="A16" s="26"/>
      <c r="B16" s="26"/>
      <c r="C16" s="43"/>
      <c r="D16" s="34"/>
      <c r="E16" s="37"/>
      <c r="F16" s="39"/>
      <c r="G16" s="2" t="s">
        <v>35</v>
      </c>
      <c r="H16" s="3">
        <v>2981740</v>
      </c>
      <c r="I16" s="69"/>
    </row>
    <row r="17" spans="1:9" ht="20.100000000000001" customHeight="1">
      <c r="A17" s="26"/>
      <c r="B17" s="26"/>
      <c r="C17" s="43"/>
      <c r="D17" s="34"/>
      <c r="E17" s="37"/>
      <c r="F17" s="39"/>
      <c r="G17" s="12" t="s">
        <v>25</v>
      </c>
      <c r="H17" s="3"/>
      <c r="I17" s="69">
        <v>600000</v>
      </c>
    </row>
    <row r="18" spans="1:9" ht="20.100000000000001" customHeight="1">
      <c r="A18" s="26"/>
      <c r="B18" s="26"/>
      <c r="C18" s="43"/>
      <c r="D18" s="34"/>
      <c r="E18" s="45" t="s">
        <v>13</v>
      </c>
      <c r="F18" s="48" t="s">
        <v>14</v>
      </c>
      <c r="G18" s="12" t="s">
        <v>14</v>
      </c>
      <c r="H18" s="3"/>
      <c r="I18" s="69"/>
    </row>
    <row r="19" spans="1:9" ht="20.100000000000001" customHeight="1">
      <c r="A19" s="26"/>
      <c r="B19" s="26"/>
      <c r="C19" s="43"/>
      <c r="D19" s="34"/>
      <c r="E19" s="46"/>
      <c r="F19" s="49"/>
      <c r="G19" s="12" t="s">
        <v>15</v>
      </c>
      <c r="H19" s="3"/>
      <c r="I19" s="69"/>
    </row>
    <row r="20" spans="1:9" ht="20.100000000000001" customHeight="1">
      <c r="A20" s="26"/>
      <c r="B20" s="26"/>
      <c r="C20" s="43"/>
      <c r="D20" s="34"/>
      <c r="E20" s="47"/>
      <c r="F20" s="38"/>
      <c r="G20" s="2" t="s">
        <v>16</v>
      </c>
      <c r="H20" s="3">
        <v>795440</v>
      </c>
      <c r="I20" s="69"/>
    </row>
    <row r="21" spans="1:9" ht="20.100000000000001" customHeight="1">
      <c r="A21" s="26"/>
      <c r="B21" s="26"/>
      <c r="C21" s="43"/>
      <c r="D21" s="34"/>
      <c r="E21" s="45" t="s">
        <v>17</v>
      </c>
      <c r="F21" s="48" t="s">
        <v>9</v>
      </c>
      <c r="G21" s="2" t="s">
        <v>30</v>
      </c>
      <c r="H21" s="3">
        <v>90000</v>
      </c>
      <c r="I21" s="69"/>
    </row>
    <row r="22" spans="1:9" ht="20.100000000000001" customHeight="1">
      <c r="A22" s="26"/>
      <c r="B22" s="26"/>
      <c r="C22" s="43"/>
      <c r="D22" s="34"/>
      <c r="E22" s="46"/>
      <c r="F22" s="49"/>
      <c r="G22" s="2" t="s">
        <v>18</v>
      </c>
      <c r="H22" s="3">
        <v>353746</v>
      </c>
      <c r="I22" s="69"/>
    </row>
    <row r="23" spans="1:9" ht="20.100000000000001" customHeight="1">
      <c r="A23" s="26"/>
      <c r="B23" s="26"/>
      <c r="C23" s="43"/>
      <c r="D23" s="34"/>
      <c r="E23" s="46"/>
      <c r="F23" s="38"/>
      <c r="G23" s="2" t="s">
        <v>19</v>
      </c>
      <c r="H23" s="3">
        <v>0</v>
      </c>
      <c r="I23" s="69"/>
    </row>
    <row r="24" spans="1:9" ht="20.100000000000001" customHeight="1">
      <c r="A24" s="26"/>
      <c r="B24" s="26"/>
      <c r="C24" s="43"/>
      <c r="D24" s="34"/>
      <c r="E24" s="46"/>
      <c r="F24" s="48" t="s">
        <v>17</v>
      </c>
      <c r="G24" s="2" t="s">
        <v>21</v>
      </c>
      <c r="H24" s="3">
        <v>40000</v>
      </c>
      <c r="I24" s="69"/>
    </row>
    <row r="25" spans="1:9" ht="20.100000000000001" customHeight="1">
      <c r="A25" s="26"/>
      <c r="B25" s="26"/>
      <c r="C25" s="43"/>
      <c r="D25" s="34"/>
      <c r="E25" s="46"/>
      <c r="F25" s="49"/>
      <c r="G25" s="9" t="s">
        <v>33</v>
      </c>
      <c r="H25" s="10">
        <v>103880</v>
      </c>
      <c r="I25" s="69"/>
    </row>
    <row r="26" spans="1:9" ht="20.100000000000001" customHeight="1">
      <c r="A26" s="26"/>
      <c r="B26" s="26"/>
      <c r="C26" s="43"/>
      <c r="D26" s="34"/>
      <c r="E26" s="46"/>
      <c r="F26" s="49"/>
      <c r="G26" s="9" t="s">
        <v>28</v>
      </c>
      <c r="H26" s="10">
        <v>300000</v>
      </c>
      <c r="I26" s="69"/>
    </row>
    <row r="27" spans="1:9" ht="20.100000000000001" customHeight="1">
      <c r="A27" s="26"/>
      <c r="B27" s="26"/>
      <c r="C27" s="43"/>
      <c r="D27" s="34"/>
      <c r="E27" s="46"/>
      <c r="F27" s="49"/>
      <c r="G27" s="9" t="s">
        <v>34</v>
      </c>
      <c r="H27" s="10">
        <v>235000</v>
      </c>
      <c r="I27" s="69"/>
    </row>
    <row r="28" spans="1:9" ht="20.100000000000001" customHeight="1">
      <c r="A28" s="26"/>
      <c r="B28" s="26"/>
      <c r="C28" s="43"/>
      <c r="D28" s="34"/>
      <c r="E28" s="47"/>
      <c r="F28" s="38"/>
      <c r="G28" s="2" t="s">
        <v>36</v>
      </c>
      <c r="H28" s="3"/>
      <c r="I28" s="69"/>
    </row>
    <row r="29" spans="1:9" ht="20.100000000000001" customHeight="1">
      <c r="A29" s="26"/>
      <c r="B29" s="26"/>
      <c r="C29" s="43"/>
      <c r="D29" s="34"/>
      <c r="E29" s="60" t="s">
        <v>39</v>
      </c>
      <c r="F29" s="39"/>
      <c r="G29" s="39"/>
      <c r="H29" s="20">
        <f>SUM(H1:H28)</f>
        <v>6223121</v>
      </c>
      <c r="I29" s="70">
        <f>SUM(I5:I28)</f>
        <v>696000</v>
      </c>
    </row>
    <row r="30" spans="1:9" ht="20.100000000000001" customHeight="1">
      <c r="A30" s="26"/>
      <c r="B30" s="26"/>
      <c r="C30" s="43"/>
      <c r="D30" s="34"/>
      <c r="E30" s="4"/>
      <c r="F30" s="2"/>
      <c r="G30" s="2" t="s">
        <v>22</v>
      </c>
      <c r="H30" s="21">
        <f>H29/H32</f>
        <v>0.89940918795899072</v>
      </c>
      <c r="I30" s="71">
        <f>I29/H32</f>
        <v>0.10059081204100925</v>
      </c>
    </row>
    <row r="31" spans="1:9" ht="20.100000000000001" customHeight="1" thickBot="1">
      <c r="A31" s="26"/>
      <c r="B31" s="26"/>
      <c r="C31" s="43"/>
      <c r="D31" s="34"/>
      <c r="E31" s="6"/>
      <c r="F31" s="5"/>
      <c r="G31" s="5" t="s">
        <v>23</v>
      </c>
      <c r="H31" s="22">
        <f>H29/C5</f>
        <v>0.46044292816179339</v>
      </c>
      <c r="I31" s="72">
        <f>I29/C5</f>
        <v>5.1496391923057286E-2</v>
      </c>
    </row>
    <row r="32" spans="1:9" ht="20.100000000000001" customHeight="1" thickBot="1">
      <c r="A32" s="26"/>
      <c r="B32" s="41"/>
      <c r="C32" s="44"/>
      <c r="D32" s="35"/>
      <c r="E32" s="23" t="s">
        <v>46</v>
      </c>
      <c r="F32" s="24"/>
      <c r="G32" s="24"/>
      <c r="H32" s="17">
        <f>SUM(H29+I29)</f>
        <v>6919121</v>
      </c>
      <c r="I32" s="73"/>
    </row>
    <row r="33" spans="1:9" ht="20.100000000000001" customHeight="1">
      <c r="A33" s="26"/>
      <c r="B33" s="27" t="s">
        <v>50</v>
      </c>
      <c r="C33" s="30">
        <v>7885000</v>
      </c>
      <c r="D33" s="33"/>
      <c r="E33" s="28" t="s">
        <v>40</v>
      </c>
      <c r="F33" s="49" t="s">
        <v>41</v>
      </c>
      <c r="G33" s="15" t="s">
        <v>37</v>
      </c>
      <c r="H33" s="16">
        <v>4490000</v>
      </c>
      <c r="I33" s="74"/>
    </row>
    <row r="34" spans="1:9" ht="20.100000000000001" customHeight="1">
      <c r="A34" s="26"/>
      <c r="B34" s="28"/>
      <c r="C34" s="31"/>
      <c r="D34" s="34"/>
      <c r="E34" s="28"/>
      <c r="F34" s="49"/>
      <c r="G34" s="9" t="s">
        <v>38</v>
      </c>
      <c r="H34" s="10">
        <v>150000</v>
      </c>
      <c r="I34" s="75"/>
    </row>
    <row r="35" spans="1:9" ht="20.100000000000001" customHeight="1">
      <c r="A35" s="26"/>
      <c r="B35" s="28"/>
      <c r="C35" s="31"/>
      <c r="D35" s="34"/>
      <c r="E35" s="28"/>
      <c r="F35" s="49"/>
      <c r="G35" s="9" t="s">
        <v>42</v>
      </c>
      <c r="H35" s="10">
        <v>40000</v>
      </c>
      <c r="I35" s="75"/>
    </row>
    <row r="36" spans="1:9" ht="20.100000000000001" customHeight="1" thickBot="1">
      <c r="A36" s="26"/>
      <c r="B36" s="29"/>
      <c r="C36" s="32"/>
      <c r="D36" s="35"/>
      <c r="E36" s="57" t="s">
        <v>43</v>
      </c>
      <c r="F36" s="58"/>
      <c r="G36" s="23"/>
      <c r="H36" s="18">
        <f>SUM(H33:H35)</f>
        <v>4680000</v>
      </c>
      <c r="I36" s="76"/>
    </row>
    <row r="37" spans="1:9" ht="20.100000000000001" customHeight="1" thickBot="1">
      <c r="A37" s="50" t="s">
        <v>51</v>
      </c>
      <c r="B37" s="51"/>
      <c r="C37" s="55">
        <f>SUM(C5:C34)</f>
        <v>21400510</v>
      </c>
      <c r="D37" s="56"/>
      <c r="E37" s="52" t="s">
        <v>47</v>
      </c>
      <c r="F37" s="53"/>
      <c r="G37" s="54"/>
      <c r="H37" s="55">
        <f>H29+I29+H36</f>
        <v>11599121</v>
      </c>
      <c r="I37" s="56"/>
    </row>
  </sheetData>
  <mergeCells count="30">
    <mergeCell ref="A1:I1"/>
    <mergeCell ref="E21:E28"/>
    <mergeCell ref="E29:G29"/>
    <mergeCell ref="A3:D3"/>
    <mergeCell ref="A4:B4"/>
    <mergeCell ref="E4:G4"/>
    <mergeCell ref="E3:I3"/>
    <mergeCell ref="A37:B37"/>
    <mergeCell ref="E37:G37"/>
    <mergeCell ref="H37:I37"/>
    <mergeCell ref="C37:D37"/>
    <mergeCell ref="E33:E35"/>
    <mergeCell ref="F33:F35"/>
    <mergeCell ref="E36:G36"/>
    <mergeCell ref="E32:G32"/>
    <mergeCell ref="A5:A36"/>
    <mergeCell ref="B33:B36"/>
    <mergeCell ref="C33:C36"/>
    <mergeCell ref="D5:D32"/>
    <mergeCell ref="D33:D36"/>
    <mergeCell ref="E5:E17"/>
    <mergeCell ref="F5:F7"/>
    <mergeCell ref="F8:F10"/>
    <mergeCell ref="F11:F17"/>
    <mergeCell ref="B5:B32"/>
    <mergeCell ref="C5:C32"/>
    <mergeCell ref="E18:E20"/>
    <mergeCell ref="F18:F20"/>
    <mergeCell ref="F21:F23"/>
    <mergeCell ref="F24:F28"/>
  </mergeCells>
  <phoneticPr fontId="2" type="noConversion"/>
  <pageMargins left="0.32" right="0.36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후원금사용내역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박재인</dc:creator>
  <cp:lastModifiedBy>박재인</cp:lastModifiedBy>
  <cp:lastPrinted>2017-02-22T05:22:28Z</cp:lastPrinted>
  <dcterms:created xsi:type="dcterms:W3CDTF">2016-06-22T04:03:56Z</dcterms:created>
  <dcterms:modified xsi:type="dcterms:W3CDTF">2017-03-03T07:04:52Z</dcterms:modified>
</cp:coreProperties>
</file>